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rviseamet/Tallinna tn 58/TA/"/>
    </mc:Choice>
  </mc:AlternateContent>
  <xr:revisionPtr revIDLastSave="53" documentId="13_ncr:1_{7079F315-1E2E-9240-BCB3-F1EE21C02318}" xr6:coauthVersionLast="47" xr6:coauthVersionMax="47" xr10:uidLastSave="{10FE802A-4063-4461-8B83-31E08EF3A9EC}"/>
  <bookViews>
    <workbookView xWindow="22932" yWindow="-108" windowWidth="30936" windowHeight="16896" tabRatio="842" xr2:uid="{00000000-000D-0000-FFFF-FFFF00000000}"/>
  </bookViews>
  <sheets>
    <sheet name="Lisa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21" i="2" s="1"/>
  <c r="F13" i="2"/>
  <c r="F20" i="2"/>
  <c r="F21" i="2" l="1"/>
  <c r="E30" i="2"/>
  <c r="F19" i="2"/>
  <c r="F26" i="2"/>
  <c r="F27" i="2"/>
  <c r="F28" i="2"/>
  <c r="F29" i="2"/>
  <c r="F24" i="2"/>
  <c r="F14" i="2"/>
  <c r="F15" i="2"/>
  <c r="F16" i="2"/>
  <c r="F17" i="2"/>
  <c r="F18" i="2"/>
  <c r="F30" i="2" l="1"/>
  <c r="E32" i="2"/>
  <c r="E33" i="2" s="1"/>
  <c r="E34" i="2" s="1"/>
  <c r="F32" i="2" l="1"/>
  <c r="F33" i="2" s="1"/>
  <c r="F34" i="2" s="1"/>
  <c r="F36" i="2" s="1"/>
  <c r="F35" i="2" l="1"/>
</calcChain>
</file>

<file path=xl/sharedStrings.xml><?xml version="1.0" encoding="utf-8"?>
<sst xmlns="http://schemas.openxmlformats.org/spreadsheetml/2006/main" count="54" uniqueCount="46">
  <si>
    <t>Lisa 3</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</si>
  <si>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</si>
  <si>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</si>
  <si>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</si>
  <si>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</si>
  <si>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</si>
  <si>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</si>
  <si>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</si>
  <si>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</si>
  <si>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</si>
  <si>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Kinnisvara haldamine (haldusteenus)</t>
  </si>
  <si>
    <t>Tehnohooldus</t>
  </si>
  <si>
    <t>ÜÜR KOKKU</t>
  </si>
  <si>
    <t>Kõrvalteenused ja kõrvalteenuste tasud</t>
  </si>
  <si>
    <t>Teenuse hinna muutus</t>
  </si>
  <si>
    <t>Tarbimisteenused</t>
  </si>
  <si>
    <t>Teenuse hinna, tarbimise muutus</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</si>
  <si>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</si>
  <si>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</si>
  <si>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</si>
  <si>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</si>
  <si>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</si>
  <si>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</si>
  <si>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</si>
  <si>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</si>
  <si>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</si>
  <si>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</si>
  <si>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kuud</t>
  </si>
  <si>
    <t>Kinnistu pindala</t>
  </si>
  <si>
    <t>Netoüür</t>
  </si>
  <si>
    <t>Kõrvalteenuste eest tasumine tegelike kulude alusel, esitatud kulude prognoos</t>
  </si>
  <si>
    <t>Indekseerimine* alates 01.01.2026.a, 31.dets THI, max 3% aastas</t>
  </si>
  <si>
    <t xml:space="preserve">Remonttööd </t>
  </si>
  <si>
    <t xml:space="preserve">Heakord (310, 320, 360) </t>
  </si>
  <si>
    <t>Omanikukohustused</t>
  </si>
  <si>
    <t>Tugiteenused (720)</t>
  </si>
  <si>
    <t>Heakord (330, 340, 350)</t>
  </si>
  <si>
    <t>Tugiteenused (710)</t>
  </si>
  <si>
    <t>Elektrienergia</t>
  </si>
  <si>
    <t>Küte (soojusenergia)</t>
  </si>
  <si>
    <t>Vesi ja kanalisatsioon</t>
  </si>
  <si>
    <t>Tallinna tn 58, Kuressaare</t>
  </si>
  <si>
    <t>Terviseamet</t>
  </si>
  <si>
    <t>RKASi järelevalveteenus</t>
  </si>
  <si>
    <t xml:space="preserve"> üürilepingule nr KPJ-4/2024-34</t>
  </si>
  <si>
    <t>Üür ja kõrvalteenuste tasu 01.04.2024 - 31.12.2025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</si>
</sst>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1"/>
      <color theme="0" tint="-0.499984740745262"/>
      <name val="Times New Roman"/>
      <family val="1"/>
    </font>
    <font>
      <b/>
      <sz val="11"/>
      <color theme="0" tint="-0.499984740745262"/>
      <name val="Times New Roman"/>
      <family val="1"/>
    </font>
    <font>
      <b/>
      <sz val="11"/>
      <color theme="1"/>
      <name val="Times New Roman"/>
      <family val="1"/>
      <charset val="186"/>
    </font>
    <font>
      <sz val="11"/>
      <name val="Times New Roman"/>
      <family val="1"/>
    </font>
    <font>
      <i/>
      <sz val="10"/>
      <name val="Times New Roman"/>
      <family val="1"/>
      <charset val="186"/>
    </font>
    <font>
      <b/>
      <sz val="14"/>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3" fillId="0" borderId="0"/>
  </cellStyleXfs>
  <cellXfs count="95">
    <xf numFmtId="0" fontId="0" fillId="0" borderId="0" xfId="0"/>
    <xf numFmtId="0" fontId="4" fillId="0" borderId="0" xfId="0" applyFont="1"/>
    <xf numFmtId="0" fontId="5" fillId="0" borderId="0" xfId="0" applyFont="1"/>
    <xf numFmtId="0" fontId="4" fillId="0" borderId="0" xfId="0" applyFont="1" applyAlignment="1">
      <alignment horizontal="right"/>
    </xf>
    <xf numFmtId="0" fontId="6" fillId="0" borderId="1" xfId="0"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4" fillId="2" borderId="5" xfId="0" applyFont="1" applyFill="1" applyBorder="1"/>
    <xf numFmtId="0" fontId="6" fillId="3" borderId="9" xfId="0" applyFont="1" applyFill="1" applyBorder="1" applyAlignment="1">
      <alignment horizontal="center"/>
    </xf>
    <xf numFmtId="0" fontId="6" fillId="3" borderId="0" xfId="0" applyFont="1" applyFill="1"/>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4" fontId="6" fillId="0" borderId="9" xfId="0" applyNumberFormat="1" applyFont="1" applyBorder="1"/>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4" fillId="0" borderId="18" xfId="0" applyNumberFormat="1" applyFont="1" applyBorder="1" applyAlignment="1">
      <alignment wrapText="1"/>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4" fillId="0" borderId="20" xfId="0" applyFont="1" applyBorder="1"/>
    <xf numFmtId="0" fontId="4" fillId="0" borderId="21" xfId="0" applyFont="1" applyBorder="1"/>
    <xf numFmtId="0" fontId="6" fillId="2" borderId="22" xfId="0" applyFont="1" applyFill="1" applyBorder="1" applyAlignment="1">
      <alignment horizontal="center"/>
    </xf>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8" fillId="0" borderId="0" xfId="0" applyFont="1"/>
    <xf numFmtId="4" fontId="4" fillId="0" borderId="6" xfId="0" applyNumberFormat="1" applyFont="1" applyBorder="1" applyAlignment="1">
      <alignment vertical="center" wrapText="1"/>
    </xf>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6" fillId="2" borderId="24" xfId="0" applyFont="1" applyFill="1" applyBorder="1" applyAlignment="1">
      <alignment horizontal="center" wrapText="1"/>
    </xf>
    <xf numFmtId="4" fontId="6" fillId="4" borderId="25" xfId="0" applyNumberFormat="1" applyFont="1" applyFill="1" applyBorder="1" applyAlignment="1">
      <alignment horizontal="right"/>
    </xf>
    <xf numFmtId="4" fontId="9" fillId="0" borderId="18" xfId="0" applyNumberFormat="1" applyFont="1" applyBorder="1" applyAlignment="1">
      <alignment wrapText="1"/>
    </xf>
    <xf numFmtId="4" fontId="10" fillId="4" borderId="11" xfId="0" applyNumberFormat="1" applyFont="1" applyFill="1" applyBorder="1" applyAlignment="1">
      <alignment horizontal="right"/>
    </xf>
    <xf numFmtId="4" fontId="10" fillId="4" borderId="13" xfId="0" applyNumberFormat="1" applyFont="1" applyFill="1" applyBorder="1" applyAlignment="1">
      <alignment horizontal="right"/>
    </xf>
    <xf numFmtId="4" fontId="4" fillId="0" borderId="6" xfId="0" applyNumberFormat="1" applyFont="1" applyBorder="1" applyAlignment="1">
      <alignment horizontal="center" vertical="center" wrapText="1"/>
    </xf>
    <xf numFmtId="0" fontId="11" fillId="0" borderId="0" xfId="0" applyFont="1" applyAlignment="1">
      <alignment horizontal="right"/>
    </xf>
    <xf numFmtId="4" fontId="4" fillId="0" borderId="23" xfId="0" applyNumberFormat="1" applyFont="1" applyBorder="1" applyAlignment="1">
      <alignment horizontal="center" vertical="center" wrapText="1"/>
    </xf>
    <xf numFmtId="0" fontId="6" fillId="0" borderId="0" xfId="0" applyFont="1" applyAlignment="1">
      <alignment horizontal="left" wrapText="1"/>
    </xf>
    <xf numFmtId="0" fontId="5" fillId="0" borderId="0" xfId="0" applyFont="1" applyAlignment="1">
      <alignment horizontal="left" wrapText="1"/>
    </xf>
    <xf numFmtId="9" fontId="1" fillId="0" borderId="0" xfId="0" applyNumberFormat="1" applyFont="1" applyAlignment="1">
      <alignment horizontal="left"/>
    </xf>
    <xf numFmtId="0" fontId="4" fillId="0" borderId="8" xfId="0" applyFont="1" applyBorder="1"/>
    <xf numFmtId="0" fontId="1" fillId="0" borderId="1" xfId="0" applyFont="1" applyBorder="1"/>
    <xf numFmtId="164" fontId="1" fillId="0" borderId="1" xfId="0" applyNumberFormat="1" applyFont="1" applyBorder="1" applyAlignment="1">
      <alignment horizontal="right"/>
    </xf>
    <xf numFmtId="3" fontId="1" fillId="0" borderId="1" xfId="0" applyNumberFormat="1" applyFont="1" applyBorder="1" applyAlignment="1">
      <alignment horizontal="right"/>
    </xf>
    <xf numFmtId="4" fontId="4" fillId="0" borderId="6" xfId="0" applyNumberFormat="1" applyFont="1" applyBorder="1" applyAlignment="1">
      <alignment horizontal="right" wrapText="1"/>
    </xf>
    <xf numFmtId="4" fontId="12" fillId="0" borderId="6" xfId="0" applyNumberFormat="1" applyFont="1" applyBorder="1" applyAlignment="1">
      <alignment horizontal="right" wrapText="1"/>
    </xf>
    <xf numFmtId="4" fontId="9" fillId="0" borderId="6" xfId="0" applyNumberFormat="1" applyFont="1" applyBorder="1"/>
    <xf numFmtId="4" fontId="9" fillId="0" borderId="6" xfId="0" applyNumberFormat="1" applyFont="1" applyBorder="1" applyAlignment="1">
      <alignment horizontal="right"/>
    </xf>
    <xf numFmtId="4" fontId="9" fillId="0" borderId="6" xfId="0" applyNumberFormat="1" applyFont="1" applyBorder="1" applyAlignment="1">
      <alignment wrapText="1"/>
    </xf>
    <xf numFmtId="4" fontId="12" fillId="0" borderId="7" xfId="0" applyNumberFormat="1" applyFont="1" applyBorder="1" applyAlignment="1">
      <alignment horizontal="right" wrapText="1"/>
    </xf>
    <xf numFmtId="4" fontId="1" fillId="0" borderId="0" xfId="0" applyNumberFormat="1" applyFont="1" applyAlignment="1">
      <alignment horizontal="right"/>
    </xf>
    <xf numFmtId="3" fontId="1" fillId="0" borderId="0" xfId="0" applyNumberFormat="1" applyFont="1" applyAlignment="1">
      <alignment horizontal="right"/>
    </xf>
    <xf numFmtId="3" fontId="1" fillId="0" borderId="0" xfId="0" applyNumberFormat="1" applyFont="1"/>
    <xf numFmtId="0" fontId="13" fillId="0" borderId="0" xfId="0" applyFont="1" applyAlignment="1">
      <alignment vertical="center" wrapText="1"/>
    </xf>
    <xf numFmtId="0" fontId="14" fillId="0" borderId="0" xfId="0" applyFont="1" applyAlignment="1">
      <alignment horizontal="center" wrapText="1"/>
    </xf>
    <xf numFmtId="0" fontId="4" fillId="0" borderId="16" xfId="0" applyFont="1" applyBorder="1"/>
    <xf numFmtId="0" fontId="4" fillId="0" borderId="8"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7"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0" fontId="4" fillId="0" borderId="1" xfId="0" applyFont="1" applyBorder="1"/>
    <xf numFmtId="4" fontId="4" fillId="0" borderId="23"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0" fontId="4" fillId="0" borderId="16" xfId="0" applyFont="1" applyBorder="1" applyAlignment="1">
      <alignment horizontal="left"/>
    </xf>
    <xf numFmtId="0" fontId="4" fillId="0" borderId="5" xfId="0" applyFont="1" applyBorder="1" applyAlignment="1">
      <alignment horizontal="left"/>
    </xf>
    <xf numFmtId="4" fontId="12" fillId="0" borderId="23" xfId="0" applyNumberFormat="1" applyFont="1" applyBorder="1" applyAlignment="1">
      <alignment horizontal="center" vertical="center" wrapText="1"/>
    </xf>
    <xf numFmtId="4" fontId="12" fillId="0" borderId="26" xfId="0" applyNumberFormat="1" applyFont="1" applyBorder="1" applyAlignment="1">
      <alignment horizontal="center" vertical="center" wrapText="1"/>
    </xf>
    <xf numFmtId="4" fontId="12" fillId="0" borderId="24" xfId="0" applyNumberFormat="1" applyFont="1" applyBorder="1" applyAlignment="1">
      <alignment horizontal="center" vertic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2" xfId="0" applyFont="1" applyBorder="1" applyAlignment="1">
      <alignment horizontal="center"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4"/>
  <sheetViews>
    <sheetView tabSelected="1" zoomScale="90" zoomScaleNormal="90" workbookViewId="0">
      <selection activeCell="G37" sqref="G37"/>
    </sheetView>
  </sheetViews>
  <sheetFormatPr defaultColWidth="9.140625" defaultRowHeight="15" x14ac:dyDescent="0.25"/>
  <cols>
    <col min="1" max="1" width="5.42578125" style="1" customWidth="1"/>
    <col min="2" max="2" width="7.42578125" style="1" customWidth="1"/>
    <col min="3" max="3" width="7.85546875" style="1" customWidth="1"/>
    <col min="4" max="4" width="62.85546875" style="1" customWidth="1"/>
    <col min="5" max="6" width="17.42578125" style="1" customWidth="1"/>
    <col min="7" max="7" width="23.85546875" style="1" customWidth="1"/>
    <col min="8" max="8" width="35.140625" style="1" customWidth="1"/>
    <col min="9" max="16384" width="9.140625" style="1"/>
  </cols>
  <sheetData>
    <row r="1" spans="1:8" ht="13.9" x14ac:dyDescent="0.25">
      <c r="H1" s="57" t="s">
        <v>0</v>
      </c>
    </row>
    <row r="2" spans="1:8" ht="15" customHeight="1" x14ac:dyDescent="0.25">
      <c r="H2" s="57" t="s">
        <v>44</v>
      </c>
    </row>
    <row r="3" spans="1:8" ht="15" customHeight="1" x14ac:dyDescent="0.25">
      <c r="H3" s="57"/>
    </row>
    <row r="4" spans="1:8" ht="18.75" customHeight="1" x14ac:dyDescent="0.3">
      <c r="A4" s="76" t="s">
        <v>45</v>
      </c>
      <c r="B4" s="76"/>
      <c r="C4" s="76"/>
      <c r="D4" s="76"/>
      <c r="E4" s="76"/>
      <c r="F4" s="76"/>
      <c r="G4" s="76"/>
      <c r="H4" s="76"/>
    </row>
    <row r="5" spans="1:8" ht="16.5" customHeight="1" x14ac:dyDescent="0.25"/>
    <row r="6" spans="1:8" x14ac:dyDescent="0.25">
      <c r="C6" s="3" t="s">
        <v>1</v>
      </c>
      <c r="D6" s="5" t="s">
        <v>42</v>
      </c>
    </row>
    <row r="7" spans="1:8" x14ac:dyDescent="0.25">
      <c r="C7" s="3" t="s">
        <v>2</v>
      </c>
      <c r="D7" s="63" t="s">
        <v>41</v>
      </c>
    </row>
    <row r="9" spans="1:8" ht="17.25" x14ac:dyDescent="0.25">
      <c r="D9" s="4" t="s">
        <v>3</v>
      </c>
      <c r="E9" s="64">
        <v>65.2</v>
      </c>
      <c r="F9" s="5" t="s">
        <v>4</v>
      </c>
      <c r="G9" s="6"/>
    </row>
    <row r="10" spans="1:8" ht="16.899999999999999" x14ac:dyDescent="0.25">
      <c r="D10" s="4" t="s">
        <v>28</v>
      </c>
      <c r="E10" s="65">
        <v>2625</v>
      </c>
      <c r="F10" s="5" t="s">
        <v>4</v>
      </c>
      <c r="G10" s="6"/>
    </row>
    <row r="11" spans="1:8" ht="14.45" thickBot="1" x14ac:dyDescent="0.3">
      <c r="D11" s="6"/>
    </row>
    <row r="12" spans="1:8" ht="17.25" x14ac:dyDescent="0.25">
      <c r="B12" s="7" t="s">
        <v>5</v>
      </c>
      <c r="C12" s="41"/>
      <c r="D12" s="41"/>
      <c r="E12" s="8" t="s">
        <v>6</v>
      </c>
      <c r="F12" s="37" t="s">
        <v>7</v>
      </c>
      <c r="G12" s="49" t="s">
        <v>8</v>
      </c>
      <c r="H12" s="9" t="s">
        <v>9</v>
      </c>
    </row>
    <row r="13" spans="1:8" ht="15" customHeight="1" x14ac:dyDescent="0.25">
      <c r="B13" s="40"/>
      <c r="C13" s="87" t="s">
        <v>29</v>
      </c>
      <c r="D13" s="88"/>
      <c r="E13" s="66">
        <f>F13/E9</f>
        <v>6.7811349693251532</v>
      </c>
      <c r="F13" s="38">
        <f>(6.5*E9)+18.33</f>
        <v>442.13</v>
      </c>
      <c r="G13" s="89" t="s">
        <v>31</v>
      </c>
      <c r="H13" s="92"/>
    </row>
    <row r="14" spans="1:8" ht="15" customHeight="1" x14ac:dyDescent="0.25">
      <c r="B14" s="11">
        <v>100</v>
      </c>
      <c r="C14" s="42" t="s">
        <v>10</v>
      </c>
      <c r="D14" s="43"/>
      <c r="E14" s="67">
        <v>0.6</v>
      </c>
      <c r="F14" s="38">
        <f t="shared" ref="F14:F16" si="0">E14*$E$9</f>
        <v>39.119999999999997</v>
      </c>
      <c r="G14" s="90"/>
      <c r="H14" s="93"/>
    </row>
    <row r="15" spans="1:8" ht="15" customHeight="1" x14ac:dyDescent="0.25">
      <c r="B15" s="11">
        <v>200</v>
      </c>
      <c r="C15" s="10" t="s">
        <v>11</v>
      </c>
      <c r="D15" s="36"/>
      <c r="E15" s="67">
        <v>0.8</v>
      </c>
      <c r="F15" s="38">
        <f t="shared" si="0"/>
        <v>52.160000000000004</v>
      </c>
      <c r="G15" s="90"/>
      <c r="H15" s="93"/>
    </row>
    <row r="16" spans="1:8" ht="15" customHeight="1" x14ac:dyDescent="0.25">
      <c r="B16" s="11">
        <v>300</v>
      </c>
      <c r="C16" s="84" t="s">
        <v>33</v>
      </c>
      <c r="D16" s="77"/>
      <c r="E16" s="67">
        <v>0.15</v>
      </c>
      <c r="F16" s="38">
        <f t="shared" si="0"/>
        <v>9.7799999999999994</v>
      </c>
      <c r="G16" s="90"/>
      <c r="H16" s="93"/>
    </row>
    <row r="17" spans="2:8" ht="15" customHeight="1" x14ac:dyDescent="0.25">
      <c r="B17" s="11">
        <v>400</v>
      </c>
      <c r="C17" s="84" t="s">
        <v>32</v>
      </c>
      <c r="D17" s="77"/>
      <c r="E17" s="67">
        <v>0.1</v>
      </c>
      <c r="F17" s="38">
        <f>E17*$E$9</f>
        <v>6.5200000000000005</v>
      </c>
      <c r="G17" s="90"/>
      <c r="H17" s="93"/>
    </row>
    <row r="18" spans="2:8" ht="15" customHeight="1" x14ac:dyDescent="0.25">
      <c r="B18" s="11">
        <v>500</v>
      </c>
      <c r="C18" s="10" t="s">
        <v>34</v>
      </c>
      <c r="D18" s="36"/>
      <c r="E18" s="67">
        <v>0.04</v>
      </c>
      <c r="F18" s="38">
        <f>E18*$E$9</f>
        <v>2.6080000000000001</v>
      </c>
      <c r="G18" s="90"/>
      <c r="H18" s="93"/>
    </row>
    <row r="19" spans="2:8" ht="15" customHeight="1" x14ac:dyDescent="0.25">
      <c r="B19" s="11">
        <v>700</v>
      </c>
      <c r="C19" s="84" t="s">
        <v>35</v>
      </c>
      <c r="D19" s="77"/>
      <c r="E19" s="67">
        <v>0.02</v>
      </c>
      <c r="F19" s="38">
        <f>E19*$E$9</f>
        <v>1.304</v>
      </c>
      <c r="G19" s="90"/>
      <c r="H19" s="93"/>
    </row>
    <row r="20" spans="2:8" ht="15" customHeight="1" x14ac:dyDescent="0.25">
      <c r="B20" s="40">
        <v>100</v>
      </c>
      <c r="C20" s="36" t="s">
        <v>43</v>
      </c>
      <c r="D20" s="62"/>
      <c r="E20" s="71">
        <v>0.9</v>
      </c>
      <c r="F20" s="38">
        <f>E20*E9</f>
        <v>58.680000000000007</v>
      </c>
      <c r="G20" s="91"/>
      <c r="H20" s="94"/>
    </row>
    <row r="21" spans="2:8" x14ac:dyDescent="0.25">
      <c r="B21" s="12"/>
      <c r="C21" s="13" t="s">
        <v>12</v>
      </c>
      <c r="D21" s="13"/>
      <c r="E21" s="14">
        <f>SUM(E13:E20)</f>
        <v>9.3911349693251527</v>
      </c>
      <c r="F21" s="39">
        <f>SUM(F13:F20)</f>
        <v>612.30199999999991</v>
      </c>
      <c r="G21" s="50"/>
      <c r="H21" s="15"/>
    </row>
    <row r="22" spans="2:8" ht="13.9" x14ac:dyDescent="0.25">
      <c r="B22" s="16"/>
      <c r="C22" s="17"/>
      <c r="D22" s="17"/>
      <c r="E22" s="18"/>
      <c r="F22" s="45"/>
      <c r="G22" s="46"/>
      <c r="H22" s="19"/>
    </row>
    <row r="23" spans="2:8" ht="17.25" x14ac:dyDescent="0.25">
      <c r="B23" s="20" t="s">
        <v>13</v>
      </c>
      <c r="C23" s="13"/>
      <c r="D23" s="13"/>
      <c r="E23" s="21" t="s">
        <v>6</v>
      </c>
      <c r="F23" s="44" t="s">
        <v>7</v>
      </c>
      <c r="G23" s="51" t="s">
        <v>8</v>
      </c>
      <c r="H23" s="22" t="s">
        <v>9</v>
      </c>
    </row>
    <row r="24" spans="2:8" ht="18.75" customHeight="1" x14ac:dyDescent="0.25">
      <c r="B24" s="11">
        <v>300</v>
      </c>
      <c r="C24" s="77" t="s">
        <v>36</v>
      </c>
      <c r="D24" s="78"/>
      <c r="E24" s="69">
        <v>0.95</v>
      </c>
      <c r="F24" s="53">
        <f>E24*$E$9</f>
        <v>61.94</v>
      </c>
      <c r="G24" s="58" t="s">
        <v>14</v>
      </c>
      <c r="H24" s="81" t="s">
        <v>30</v>
      </c>
    </row>
    <row r="25" spans="2:8" ht="15" customHeight="1" x14ac:dyDescent="0.25">
      <c r="B25" s="11">
        <v>600</v>
      </c>
      <c r="C25" s="10" t="s">
        <v>15</v>
      </c>
      <c r="D25" s="36"/>
      <c r="E25" s="68"/>
      <c r="F25" s="53"/>
      <c r="G25" s="48"/>
      <c r="H25" s="82"/>
    </row>
    <row r="26" spans="2:8" ht="15" customHeight="1" x14ac:dyDescent="0.25">
      <c r="B26" s="11"/>
      <c r="C26" s="10">
        <v>610</v>
      </c>
      <c r="D26" s="36" t="s">
        <v>38</v>
      </c>
      <c r="E26" s="70">
        <v>0.56999999999999995</v>
      </c>
      <c r="F26" s="53">
        <f t="shared" ref="F26:F29" si="1">E26*$E$9</f>
        <v>37.164000000000001</v>
      </c>
      <c r="G26" s="85" t="s">
        <v>16</v>
      </c>
      <c r="H26" s="82"/>
    </row>
    <row r="27" spans="2:8" x14ac:dyDescent="0.25">
      <c r="B27" s="11"/>
      <c r="C27" s="10">
        <v>620</v>
      </c>
      <c r="D27" s="36" t="s">
        <v>39</v>
      </c>
      <c r="E27" s="70">
        <v>0.61</v>
      </c>
      <c r="F27" s="53">
        <f t="shared" si="1"/>
        <v>39.771999999999998</v>
      </c>
      <c r="G27" s="86"/>
      <c r="H27" s="82"/>
    </row>
    <row r="28" spans="2:8" x14ac:dyDescent="0.25">
      <c r="B28" s="11"/>
      <c r="C28" s="10">
        <v>630</v>
      </c>
      <c r="D28" s="36" t="s">
        <v>40</v>
      </c>
      <c r="E28" s="70">
        <v>3.3000000000000002E-2</v>
      </c>
      <c r="F28" s="53">
        <f t="shared" si="1"/>
        <v>2.1516000000000002</v>
      </c>
      <c r="G28" s="86"/>
      <c r="H28" s="82"/>
    </row>
    <row r="29" spans="2:8" ht="16.5" customHeight="1" x14ac:dyDescent="0.25">
      <c r="B29" s="11">
        <v>700</v>
      </c>
      <c r="C29" s="77" t="s">
        <v>37</v>
      </c>
      <c r="D29" s="78"/>
      <c r="E29" s="68">
        <v>0.06</v>
      </c>
      <c r="F29" s="53">
        <f t="shared" si="1"/>
        <v>3.9119999999999999</v>
      </c>
      <c r="G29" s="56" t="s">
        <v>14</v>
      </c>
      <c r="H29" s="83"/>
    </row>
    <row r="30" spans="2:8" ht="15" customHeight="1" thickBot="1" x14ac:dyDescent="0.3">
      <c r="B30" s="23"/>
      <c r="C30" s="24" t="s">
        <v>17</v>
      </c>
      <c r="D30" s="24"/>
      <c r="E30" s="54">
        <f>SUM(E24:E29)</f>
        <v>2.2229999999999999</v>
      </c>
      <c r="F30" s="55">
        <f>SUM(F24:F29)</f>
        <v>144.93960000000001</v>
      </c>
      <c r="G30" s="52"/>
      <c r="H30" s="25"/>
    </row>
    <row r="31" spans="2:8" ht="17.25" customHeight="1" x14ac:dyDescent="0.25">
      <c r="B31" s="26"/>
      <c r="C31" s="6"/>
      <c r="D31" s="6"/>
      <c r="E31" s="27"/>
      <c r="F31" s="28"/>
      <c r="G31" s="29"/>
    </row>
    <row r="32" spans="2:8" ht="15" customHeight="1" x14ac:dyDescent="0.25">
      <c r="B32" s="79" t="s">
        <v>18</v>
      </c>
      <c r="C32" s="79"/>
      <c r="D32" s="79"/>
      <c r="E32" s="27">
        <f>E30+E21</f>
        <v>11.614134969325153</v>
      </c>
      <c r="F32" s="28">
        <f>F30+F21</f>
        <v>757.24159999999995</v>
      </c>
      <c r="G32" s="29"/>
    </row>
    <row r="33" spans="2:8" x14ac:dyDescent="0.25">
      <c r="B33" s="26" t="s">
        <v>19</v>
      </c>
      <c r="C33" s="59"/>
      <c r="D33" s="61">
        <v>0.22</v>
      </c>
      <c r="E33" s="30">
        <f>E32*D33</f>
        <v>2.5551096932515338</v>
      </c>
      <c r="F33" s="28">
        <f>F32*D33</f>
        <v>166.593152</v>
      </c>
    </row>
    <row r="34" spans="2:8" x14ac:dyDescent="0.25">
      <c r="B34" s="6" t="s">
        <v>20</v>
      </c>
      <c r="C34" s="6"/>
      <c r="D34" s="6"/>
      <c r="E34" s="31">
        <f>E33+E32</f>
        <v>14.169244662576688</v>
      </c>
      <c r="F34" s="28">
        <f>F33+F32</f>
        <v>923.83475199999998</v>
      </c>
      <c r="G34" s="72"/>
    </row>
    <row r="35" spans="2:8" x14ac:dyDescent="0.25">
      <c r="B35" s="6" t="s">
        <v>21</v>
      </c>
      <c r="C35" s="6"/>
      <c r="D35" s="6"/>
      <c r="E35" s="31"/>
      <c r="F35" s="28">
        <f>F32*G35</f>
        <v>15902.0736</v>
      </c>
      <c r="G35" s="73">
        <v>21</v>
      </c>
      <c r="H35" s="32" t="s">
        <v>27</v>
      </c>
    </row>
    <row r="36" spans="2:8" ht="15.75" thickBot="1" x14ac:dyDescent="0.3">
      <c r="B36" s="6" t="s">
        <v>22</v>
      </c>
      <c r="C36" s="6"/>
      <c r="D36" s="6"/>
      <c r="E36" s="33"/>
      <c r="F36" s="34">
        <f>F34*G36</f>
        <v>19400.529792000001</v>
      </c>
      <c r="G36" s="74">
        <v>21</v>
      </c>
      <c r="H36" s="35" t="s">
        <v>27</v>
      </c>
    </row>
    <row r="37" spans="2:8" ht="15.75" x14ac:dyDescent="0.25">
      <c r="B37" s="80"/>
      <c r="C37" s="80"/>
      <c r="D37" s="80"/>
      <c r="E37" s="80"/>
      <c r="F37" s="80"/>
      <c r="G37" s="60"/>
      <c r="H37" s="2"/>
    </row>
    <row r="38" spans="2:8" ht="60.75" customHeight="1" x14ac:dyDescent="0.25">
      <c r="B38" s="75" t="s">
        <v>23</v>
      </c>
      <c r="C38" s="75"/>
      <c r="D38" s="75"/>
      <c r="E38" s="75"/>
      <c r="F38" s="75"/>
      <c r="G38" s="75"/>
      <c r="H38" s="75"/>
    </row>
    <row r="39" spans="2:8" ht="15.75" x14ac:dyDescent="0.25">
      <c r="B39" s="2"/>
      <c r="C39" s="2"/>
      <c r="D39" s="2"/>
      <c r="E39" s="2"/>
      <c r="F39" s="2"/>
      <c r="G39" s="2"/>
      <c r="H39" s="2"/>
    </row>
    <row r="40" spans="2:8" ht="15.75" x14ac:dyDescent="0.25">
      <c r="B40" s="2"/>
      <c r="C40" s="2"/>
      <c r="D40" s="2"/>
      <c r="E40" s="2"/>
      <c r="F40" s="2"/>
      <c r="G40" s="2"/>
      <c r="H40" s="2"/>
    </row>
    <row r="41" spans="2:8" x14ac:dyDescent="0.25">
      <c r="B41" s="6" t="s">
        <v>24</v>
      </c>
      <c r="C41" s="6"/>
      <c r="D41" s="6"/>
      <c r="E41" s="6" t="s">
        <v>25</v>
      </c>
    </row>
    <row r="43" spans="2:8" x14ac:dyDescent="0.25">
      <c r="B43" s="47" t="s">
        <v>26</v>
      </c>
      <c r="C43" s="47"/>
      <c r="D43" s="47"/>
      <c r="E43" s="47" t="s">
        <v>26</v>
      </c>
      <c r="F43" s="47"/>
      <c r="G43" s="47"/>
    </row>
    <row r="44" spans="2:8" ht="15.75" x14ac:dyDescent="0.25">
      <c r="B44" s="2"/>
      <c r="C44" s="2"/>
      <c r="D44" s="2"/>
      <c r="E44" s="2"/>
      <c r="F44" s="2"/>
      <c r="G44" s="2"/>
      <c r="H44" s="2"/>
    </row>
  </sheetData>
  <mergeCells count="14">
    <mergeCell ref="B38:H38"/>
    <mergeCell ref="A4:H4"/>
    <mergeCell ref="C24:D24"/>
    <mergeCell ref="C29:D29"/>
    <mergeCell ref="B32:D32"/>
    <mergeCell ref="B37:F37"/>
    <mergeCell ref="H24:H29"/>
    <mergeCell ref="C16:D16"/>
    <mergeCell ref="C17:D17"/>
    <mergeCell ref="C19:D19"/>
    <mergeCell ref="G26:G28"/>
    <mergeCell ref="C13:D13"/>
    <mergeCell ref="G13:G20"/>
    <mergeCell ref="H13:H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5F25KTUSNP4X-205032580-153651</_dlc_DocId>
    <_dlc_DocIdUrl xmlns="d65e48b5-f38d-431e-9b4f-47403bf4583f">
      <Url>https://rkas.sharepoint.com/Kliendisuhted/_layouts/15/DocIdRedir.aspx?ID=5F25KTUSNP4X-205032580-153651</Url>
      <Description>5F25KTUSNP4X-205032580-153651</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80ADD4D2-2B9D-4420-9E35-5B506A236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infopath/2007/PartnerControls"/>
    <ds:schemaRef ds:uri="http://purl.org/dc/elements/1.1/"/>
    <ds:schemaRef ds:uri="a4634551-c501-4e5e-ac96-dde1e0c9b252"/>
    <ds:schemaRef ds:uri="http://www.w3.org/XML/1998/namespace"/>
    <ds:schemaRef ds:uri="http://schemas.microsoft.com/office/2006/documentManagement/types"/>
    <ds:schemaRef ds:uri="http://schemas.microsoft.com/office/2006/metadata/properties"/>
    <ds:schemaRef ds:uri="4295b89e-2911-42f0-a767-8ca596d6842f"/>
    <ds:schemaRef ds:uri="http://purl.org/dc/terms/"/>
    <ds:schemaRef ds:uri="http://schemas.openxmlformats.org/package/2006/metadata/core-properties"/>
    <ds:schemaRef ds:uri="d65e48b5-f38d-431e-9b4f-47403bf4583f"/>
    <ds:schemaRef ds:uri="http://purl.org/dc/dcmitype/"/>
  </ds:schemaRefs>
</ds:datastoreItem>
</file>

<file path=customXml/itemProps5.xml><?xml version="1.0" encoding="utf-8"?>
<ds:datastoreItem xmlns:ds="http://schemas.openxmlformats.org/officeDocument/2006/customXml" ds:itemID="{E629A968-2A6B-4B39-9F0B-FCDB9FD7F0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Kristin Tamm</cp:lastModifiedBy>
  <cp:revision/>
  <dcterms:created xsi:type="dcterms:W3CDTF">2009-11-20T06:24:07Z</dcterms:created>
  <dcterms:modified xsi:type="dcterms:W3CDTF">2024-03-06T04:46:55Z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97059a44-bcc8-4cc6-8e89-e74b1abf7cd6</vt:lpwstr>
  </property>
</Properties>
</file>